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01.2018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8"/>
            <rFont val="Arial"/>
            <family val="2"/>
          </rPr>
          <t xml:space="preserve">Prosimy o uzupełnienie wskazanych przez Zamawiającego pól oraz </t>
        </r>
        <r>
          <rPr>
            <b/>
            <sz val="8"/>
            <color indexed="10"/>
            <rFont val="Arial"/>
            <family val="2"/>
          </rPr>
          <t>sprawdzenie poprawności</t>
        </r>
        <r>
          <rPr>
            <b/>
            <sz val="8"/>
            <rFont val="Arial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7"/>
            <rFont val="Arial"/>
            <family val="2"/>
          </rPr>
          <t>Należy uzupełnić w formularzu cenę jednostkową netto</t>
        </r>
        <r>
          <rPr>
            <sz val="7"/>
            <rFont val="Arial"/>
            <family val="2"/>
          </rPr>
          <t xml:space="preserve">
</t>
        </r>
      </text>
    </comment>
    <comment ref="H6" authorId="0">
      <text>
        <r>
          <rPr>
            <b/>
            <sz val="7"/>
            <rFont val="Arial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<sst xmlns="http://schemas.openxmlformats.org/spreadsheetml/2006/main" count="213" uniqueCount="73">
  <si>
    <t>Opis przedmiotu zamówienia</t>
  </si>
  <si>
    <t>Ilość</t>
  </si>
  <si>
    <t>Wartość brutto</t>
  </si>
  <si>
    <t>lp</t>
  </si>
  <si>
    <t>Wartość netto</t>
  </si>
  <si>
    <t>stawki podatku VAT</t>
  </si>
  <si>
    <t>Cena jednostkowa brutto</t>
  </si>
  <si>
    <t>………………………………………..</t>
  </si>
  <si>
    <t>podpis</t>
  </si>
  <si>
    <t>Nazwa producenta</t>
  </si>
  <si>
    <t>Rozmiar</t>
  </si>
  <si>
    <t>szt.</t>
  </si>
  <si>
    <t>Pakiet nr 1</t>
  </si>
  <si>
    <t>długość szwu 45mm</t>
  </si>
  <si>
    <t xml:space="preserve"> długość szwu 60mm</t>
  </si>
  <si>
    <t>długość szwu 60mm</t>
  </si>
  <si>
    <t>długość szwu 90mm</t>
  </si>
  <si>
    <t>długość 60 mm</t>
  </si>
  <si>
    <r>
      <rPr>
        <b/>
        <i/>
        <sz val="8"/>
        <rFont val="Arial"/>
        <family val="2"/>
      </rPr>
      <t>Stapler okrężny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zakrzywiony</t>
    </r>
    <r>
      <rPr>
        <sz val="8"/>
        <rFont val="Arial"/>
        <family val="2"/>
      </rPr>
      <t xml:space="preserve"> z łamanym kowadełkiem po oddaniu strzału, zszywki tytanowe spłaszczone dwustronnie na całej długości przed oddaniem strzału ,
wysokość zszywek przed/po zamknięciu :3,5mm / 1,5mm lub 4,8mm / 2 mm,
gumowana rękojeść, jednorazowy, sterylny, </t>
    </r>
  </si>
  <si>
    <r>
      <rPr>
        <b/>
        <i/>
        <sz val="8"/>
        <rFont val="Arial"/>
        <family val="2"/>
      </rPr>
      <t xml:space="preserve">Stapler liniowy
</t>
    </r>
    <r>
      <rPr>
        <sz val="8"/>
        <rFont val="Arial"/>
        <family val="2"/>
      </rPr>
      <t>dwa rzędy tytanowych zszywek spłaszczonych dwustronnie na całej długości przed oddaniem strzału,
wysokość zszywek przed/po zamknięciu :3,5mm / 1,5mm lub 4,8mm / 2 mm, łącznie do 8 strzałów, 
z prowadnikiem tnącym po wyzwoleniu ładunku,  gumowana rękojeść.</t>
    </r>
  </si>
  <si>
    <r>
      <rPr>
        <b/>
        <i/>
        <sz val="8"/>
        <rFont val="Arial"/>
        <family val="2"/>
      </rPr>
      <t xml:space="preserve">Ładunki do staplera liniowego
</t>
    </r>
    <r>
      <rPr>
        <sz val="8"/>
        <rFont val="Arial"/>
        <family val="2"/>
      </rPr>
      <t>dwa rzędy tytanowych zszywek, spłaszczonych na całej długości przed oddaniem strzału, 
wysokość zszywek przed/po zamknięciu :3,5mm / 1,5mm lub 4,8mm / 2 mm,</t>
    </r>
  </si>
  <si>
    <r>
      <rPr>
        <b/>
        <i/>
        <sz val="8"/>
        <rFont val="Arial"/>
        <family val="2"/>
      </rPr>
      <t>Stapler liniowy z nożem</t>
    </r>
    <r>
      <rPr>
        <sz val="8"/>
        <rFont val="Arial"/>
        <family val="2"/>
      </rPr>
      <t xml:space="preserve"> w każdym ładunku,
ładowany do 8 strzałów, 
zszywki tytanowe spłaszczone na całej długości przed oddaniem strzału 
wysokość zszywek przed/po zamknięciu:3,8mm / 1,5mm lub 4,8mm / 2 mm,
gumowana rękojeść, brak pinu na ładunku, 
możliwość wyzwalania staplera z jego obydwu stron.</t>
    </r>
  </si>
  <si>
    <r>
      <rPr>
        <b/>
        <i/>
        <sz val="8"/>
        <rFont val="Arial"/>
        <family val="2"/>
      </rPr>
      <t>Ładunki do staplera liniowego z nożem</t>
    </r>
    <r>
      <rPr>
        <sz val="8"/>
        <rFont val="Arial"/>
        <family val="2"/>
      </rPr>
      <t>, 
zszywki tytanowe spłaszczone na całej długości przed oddaniem strzału, brak pinu na ładunku, 
wysokość zszywek przed/po zamknięciu :3,8mm / 1,5mm lub 4,8mm / 2 mm, 
nóż w ładunku, plastikowa osłona noża uruchamiana po wystrzeleniu ładunku zabezpieczająca przed jego ponownym użyciem.</t>
    </r>
  </si>
  <si>
    <t>długość 80 mm</t>
  </si>
  <si>
    <r>
      <rPr>
        <b/>
        <i/>
        <sz val="8"/>
        <rFont val="Arial"/>
        <family val="2"/>
      </rPr>
      <t>Zestaw do zabiegów jelitowych</t>
    </r>
    <r>
      <rPr>
        <sz val="8"/>
        <rFont val="Arial"/>
        <family val="2"/>
      </rPr>
      <t xml:space="preserve"> o składzie:
1) elektorda jednorazowego użytku wpinana do wielorazowych klem, o długości 25 cm, z przewodem, kompatybilna z system zamykania naczyń do 7mm włącznie z nożem wbudowanym w elektrodę. Długość lini cięcia 22,3mm - 1 szt.
2) stapler liniowy z nożem: długość cięcia 80mm, wysokość zszywki 3,8 mm (zszywka spłaszczona na całej długości przed oddaniem strzału) - 1 szt.
3) ładunek do wskazanego wyżej staplera (długość 80mm, wysokość zszywki 3,8mm, zszywka spłaszczona na całej długości przed oddaniem strzału) - 3 szt.
4) elektroda powrotna jednorazowego użytku z kablem - 1 szt,
5) elektroda czynna jednorazowego użytku z kablem i nożem - 1 szt.
Wszytskie elementy pakowane osobno w sterylne opakowanie. 
Całość w Opakowaniu kartonowym.
</t>
    </r>
  </si>
  <si>
    <t>* Zamawiający wymaga dostarczenia klemu wielorazowego użytku kompatybilnego z elektrodą jednorazową wpinaną do wielorazowych kleszczyków poz. 12</t>
  </si>
  <si>
    <t>-</t>
  </si>
  <si>
    <t>21 mm, 25 mm, 28 mm, 31 mm, 33 mm, 
dł. trzonu :
22 cm lub 35 cm</t>
  </si>
  <si>
    <t>Nazwa handlowa/ 
Nr katalogowy</t>
  </si>
  <si>
    <t>RAZEM</t>
  </si>
  <si>
    <t>Pakiet 2</t>
  </si>
  <si>
    <t xml:space="preserve">Zestaw do leczenia otyłości skład : 
-balon przeznaczony do tymczasowej terpii u pacjentów ze wskaźnikiemmasy ciała BMI &gt; 27, balon o kształcie kuli wykonany z silikonu, całkowicie widoczny w RTG, napełniany płynem, wposażony w zawór samouszczelniający, okres implantacji 6 m-cy,
-cewnik wprowadzający z zakończeniem Luer z jednym znacznikiem odległości na 40 cm od balonu, wyposażony w metalową prowadnicę, 
- rurka wykonana z PCV do podawania roztworu wyposażona w złącze Luer i zawór jednodrożny, </t>
  </si>
  <si>
    <t xml:space="preserve">poj.balonu : 
500-700 ml
śr.cewnika :
6 mm </t>
  </si>
  <si>
    <t>Zestaw wielorazowych narzędzi do usuwania balonów wewnątrz żołądkowych skład :
- igła: dł. Narzędzia 160 cm, średnica osłonki 2,3 mm, śrenica igły 0,8 mm, dł. igły 12 mm, osłonka zakończona stożkową metalową końcówką, 
- gasper : dł.narzędzia 160 cm, średnica osłonki 2,3 mm, dł. ramion 25 mm,</t>
  </si>
  <si>
    <t>Pakiet 3</t>
  </si>
  <si>
    <t>Pakiet 4</t>
  </si>
  <si>
    <t xml:space="preserve">dł. 450 mm, 
16F, 20F, 24F, 28F, 32F, 36F, 40F, </t>
  </si>
  <si>
    <t>Pakiet 5</t>
  </si>
  <si>
    <t>Cena jednostkowa netto</t>
  </si>
  <si>
    <t xml:space="preserve">Regulowana opaska stosowana w leczeniu otyłości. Przystosowana do opasania górnej części żołądka. Wykonana z miękkiego i elastycznego silikonu. Ukształtowana w kształcie litery „C”, obła i bezkrawędziowa, o wzmacnianej zewnętrznej powłoce pozwalającej na odkształcenie opaski i jej powrót do kształtu pierwotnego po swobodnym ułożeniu (pamięć kształtu). Wewnętrzna strona opaski wyposażona w miękki i łatwo napełniany  „mankiet” kalibrujący wewnętrzną średnicę opaski. Opaska zamykająca się bez konieczności szycia. Szerokość opaski niewypełnionej między 15mm a 20mm, Dostępna w trzech rozmiarach; (krótka, średnia, długa) o długościach od 100mm (krótka) do 125mm (długa). Każdorazowo zamawiający ustali rozmiar zamawianej opaski. Dren portu kalibracyjnego odseparowany od mechanizmu zamykającego. Długość drenu kalibracyjnego powyżej 250mm. Każda opaska zawiera w zestawie tytanowy port kalibracyjny z kołnierzem zabezpieczającym i pozycjonującym igłę z możliwością jego trwałego przymocowania do powięzi, o średnicy odstawy powyżej 25 mm i wysokości poniżej 10 mm. Membrana portu o średnicy powyżej 10 mm odporna na wielokrotne nakłucia. Port kalibrujący widoczny w USG. Pozwalający na wykonywanie badań Rezonansu
Magnetycznego. Wraz z opaską 2 igły kalibracyjne. Port kalibrujący opaski dodatkowo wyposażony w 
dokręcaną tuleję chroniącą dren kalibrujący opaski w odcinku w którym jest mocowany do portu kalibrującego
przed jego przypadkowym nakłuciem igłą kalibrującą.
</t>
  </si>
  <si>
    <t>śr.obręczy 70 mm 
obj.worka 210 ml</t>
  </si>
  <si>
    <t>J.m.</t>
  </si>
  <si>
    <t>śr.obręczy 102 mm 
obj.worka 800 ml</t>
  </si>
  <si>
    <t xml:space="preserve">Worek laparoskopowy do bezpiecznej ekstrakcji tkanek w procedurach laparoskopowych, przeznaczony do użycia z trokarem 10 mm,  na samorozprężalnej obręczy </t>
  </si>
  <si>
    <t>Worek laparoskopowy do bezpiecznej ekstrakcji tkanek w procedurach laparoskopowych, przeznaczony do użycia z trokarem 10 mm, na samorozprężalnej obręczy , zrzucany z obręczy poprzez zaciągnięcie nici prowadzącej, dający możliwość pozostawienia worka wewnątrz organizmu do końca zabiegu.</t>
  </si>
  <si>
    <t>Pakiet 6</t>
  </si>
  <si>
    <t>Pakiet 7</t>
  </si>
  <si>
    <t>Pakiet 8</t>
  </si>
  <si>
    <t>SUMA</t>
  </si>
  <si>
    <t>op. 6 szt.</t>
  </si>
  <si>
    <t>ML 
zakres rozm.obwodu tkanki  3-10 mm</t>
  </si>
  <si>
    <t>L 
zakres rozm.obwodu tkanki  5-13</t>
  </si>
  <si>
    <t>XL 
zakres rozm.obwodu tkanki 7-16</t>
  </si>
  <si>
    <t xml:space="preserve">Klipsy polimerowe z zamkiem, niewchłanialne, o podwyższonej stabilności na naczyniu, z dwukierunkowo naprzemiennie ułożonymi zębami zakończonymi ostrzem uniesionym w kierunku przeciwległego ramienia pod kątem ok. 45°, zktywnym zawiasem, zatrzaskiem oraz możliwością otwarcia za pomocą kleszczyków otwierających. </t>
  </si>
  <si>
    <t xml:space="preserve">Dren śródoperacyjny typu Thorax wygięty z łącznikiem schodkowym w zestawie, wykonany z medycznego PCV, z dużymi gładko wykończonymi otworami zmniejszającymi traumatyczność wprowadzania drenu, widoczny w RTG, ze znacznikami głębokości co 2 cm, </t>
  </si>
  <si>
    <t xml:space="preserve"> Zastawka dwukomorowa do drenażu klatki piersiowej. Zastawka pozwala na drenaż klatki piersiowej bez ryzyka dla pacjenta nawet przy transporcie, ponieważ zawór zwrotny oznacza, że drenaż nie musi być zaciskany</t>
  </si>
  <si>
    <t>para</t>
  </si>
  <si>
    <t>kpl.</t>
  </si>
  <si>
    <t>dł. 20 mm, dł.przewodu 1,2-1,5 m</t>
  </si>
  <si>
    <t>Podatek Vat
 (%)</t>
  </si>
  <si>
    <t xml:space="preserve"> Cena jednostkowa netto </t>
  </si>
  <si>
    <t>dł. 15 mm, dł.przewodu 1,2-1,5 m</t>
  </si>
  <si>
    <t>Dwie elektrody podskórne do stymulacji nerów twarzy (czerwona/czarna), wtyczka typu touchproof 1,5 mm, sterylne</t>
  </si>
  <si>
    <t>Trzy elektrody podskórne do stymulacji nerów twarzy (czerwona/czarna/zielona), wtyczka typu touchproof 1,5 mm, sterylne</t>
  </si>
  <si>
    <t xml:space="preserve">Półautomatyczna igła do tkanek miękkich </t>
  </si>
  <si>
    <t xml:space="preserve">  Cena jednostkowa netto  </t>
  </si>
  <si>
    <t>* Klipsy kompatybilne z klipsownicą posiadaną przez Zamawiającego  0301-04MLE/LE/XL</t>
  </si>
  <si>
    <t>Pakiet</t>
  </si>
  <si>
    <t xml:space="preserve">Wartość Netto </t>
  </si>
  <si>
    <t>Wartość Brutto</t>
  </si>
  <si>
    <t>Pakiet 1</t>
  </si>
  <si>
    <t>w tym podatek Vat
 (%)</t>
  </si>
  <si>
    <t>Załącznik nr 3 do SIWZ - Formularz asortymentowo-cenowy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</si>
</sst>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47">
    <font>
      <sz val="10"/>
      <name val="Arial"/>
      <family val="0"/>
    </font>
    <font>
      <b/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00000A"/>
      <name val="Arial"/>
      <family val="2"/>
    </font>
    <font>
      <b/>
      <sz val="8"/>
      <color rgb="FF000099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3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6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4" fontId="2" fillId="0" borderId="10" xfId="0" applyNumberFormat="1" applyFont="1" applyBorder="1" applyAlignment="1">
      <alignment horizontal="center" vertical="center" wrapText="1"/>
    </xf>
    <xf numFmtId="0" fontId="6" fillId="31" borderId="13" xfId="0" applyFont="1" applyFill="1" applyBorder="1" applyAlignment="1">
      <alignment horizontal="center" vertical="center" wrapText="1"/>
    </xf>
    <xf numFmtId="3" fontId="6" fillId="32" borderId="13" xfId="0" applyNumberFormat="1" applyFont="1" applyFill="1" applyBorder="1" applyAlignment="1">
      <alignment horizontal="center" vertical="center" wrapText="1"/>
    </xf>
    <xf numFmtId="44" fontId="6" fillId="31" borderId="13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3" fontId="2" fillId="33" borderId="0" xfId="0" applyNumberFormat="1" applyFont="1" applyFill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34" borderId="1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 wrapText="1"/>
    </xf>
    <xf numFmtId="3" fontId="2" fillId="33" borderId="15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176" fontId="6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76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176" fontId="11" fillId="0" borderId="15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0" xfId="0" applyFont="1" applyAlignment="1">
      <alignment/>
    </xf>
    <xf numFmtId="44" fontId="12" fillId="0" borderId="12" xfId="0" applyNumberFormat="1" applyFont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44" fontId="12" fillId="0" borderId="10" xfId="0" applyNumberFormat="1" applyFont="1" applyBorder="1" applyAlignment="1">
      <alignment horizontal="center" vertical="center" wrapText="1"/>
    </xf>
    <xf numFmtId="0" fontId="12" fillId="3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 wrapText="1"/>
    </xf>
    <xf numFmtId="176" fontId="13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 wrapText="1"/>
    </xf>
    <xf numFmtId="0" fontId="11" fillId="0" borderId="0" xfId="0" applyFont="1" applyAlignment="1">
      <alignment horizontal="center"/>
    </xf>
    <xf numFmtId="44" fontId="13" fillId="0" borderId="0" xfId="0" applyNumberFormat="1" applyFont="1" applyAlignment="1">
      <alignment/>
    </xf>
    <xf numFmtId="44" fontId="13" fillId="0" borderId="0" xfId="0" applyNumberFormat="1" applyFont="1" applyAlignment="1">
      <alignment vertical="center"/>
    </xf>
    <xf numFmtId="44" fontId="6" fillId="0" borderId="0" xfId="0" applyNumberFormat="1" applyFont="1" applyAlignment="1">
      <alignment/>
    </xf>
    <xf numFmtId="176" fontId="13" fillId="0" borderId="10" xfId="0" applyNumberFormat="1" applyFont="1" applyBorder="1" applyAlignment="1">
      <alignment horizontal="right" vertical="center" wrapText="1"/>
    </xf>
    <xf numFmtId="44" fontId="13" fillId="0" borderId="10" xfId="0" applyNumberFormat="1" applyFont="1" applyBorder="1" applyAlignment="1">
      <alignment vertical="center"/>
    </xf>
    <xf numFmtId="44" fontId="2" fillId="0" borderId="10" xfId="0" applyNumberFormat="1" applyFont="1" applyBorder="1" applyAlignment="1">
      <alignment/>
    </xf>
    <xf numFmtId="0" fontId="2" fillId="31" borderId="0" xfId="0" applyFont="1" applyFill="1" applyAlignment="1">
      <alignment horizontal="center" vertical="center"/>
    </xf>
    <xf numFmtId="0" fontId="2" fillId="31" borderId="0" xfId="0" applyFont="1" applyFill="1" applyAlignment="1">
      <alignment vertical="center" wrapText="1"/>
    </xf>
    <xf numFmtId="0" fontId="2" fillId="31" borderId="0" xfId="0" applyFont="1" applyFill="1" applyAlignment="1">
      <alignment horizontal="left" vertical="center" wrapText="1"/>
    </xf>
    <xf numFmtId="0" fontId="2" fillId="31" borderId="0" xfId="0" applyFont="1" applyFill="1" applyAlignment="1">
      <alignment vertical="center"/>
    </xf>
    <xf numFmtId="0" fontId="6" fillId="31" borderId="0" xfId="0" applyFont="1" applyFill="1" applyAlignment="1">
      <alignment vertical="center" wrapText="1"/>
    </xf>
    <xf numFmtId="0" fontId="2" fillId="31" borderId="0" xfId="0" applyFont="1" applyFill="1" applyAlignment="1">
      <alignment/>
    </xf>
    <xf numFmtId="0" fontId="6" fillId="31" borderId="0" xfId="0" applyFont="1" applyFill="1" applyAlignment="1">
      <alignment wrapText="1"/>
    </xf>
    <xf numFmtId="176" fontId="12" fillId="31" borderId="0" xfId="0" applyNumberFormat="1" applyFont="1" applyFill="1" applyAlignment="1">
      <alignment horizontal="center" vertical="center" wrapText="1"/>
    </xf>
    <xf numFmtId="0" fontId="11" fillId="31" borderId="0" xfId="0" applyFont="1" applyFill="1" applyAlignment="1">
      <alignment vertical="center"/>
    </xf>
    <xf numFmtId="176" fontId="6" fillId="31" borderId="0" xfId="0" applyNumberFormat="1" applyFont="1" applyFill="1" applyBorder="1" applyAlignment="1">
      <alignment horizontal="center" vertical="center" wrapText="1"/>
    </xf>
    <xf numFmtId="176" fontId="6" fillId="32" borderId="0" xfId="0" applyNumberFormat="1" applyFont="1" applyFill="1" applyBorder="1" applyAlignment="1">
      <alignment horizontal="center" vertical="center" wrapText="1"/>
    </xf>
    <xf numFmtId="0" fontId="14" fillId="31" borderId="10" xfId="0" applyFont="1" applyFill="1" applyBorder="1" applyAlignment="1">
      <alignment vertical="center" wrapText="1"/>
    </xf>
    <xf numFmtId="0" fontId="14" fillId="31" borderId="12" xfId="0" applyFont="1" applyFill="1" applyBorder="1" applyAlignment="1">
      <alignment horizontal="right" vertical="center" wrapText="1"/>
    </xf>
    <xf numFmtId="0" fontId="11" fillId="31" borderId="0" xfId="0" applyFont="1" applyFill="1" applyAlignment="1">
      <alignment/>
    </xf>
    <xf numFmtId="0" fontId="2" fillId="32" borderId="0" xfId="0" applyFont="1" applyFill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45" fillId="0" borderId="16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76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14" fillId="31" borderId="11" xfId="0" applyFont="1" applyFill="1" applyBorder="1" applyAlignment="1">
      <alignment horizontal="center"/>
    </xf>
    <xf numFmtId="0" fontId="14" fillId="31" borderId="18" xfId="0" applyFont="1" applyFill="1" applyBorder="1" applyAlignment="1">
      <alignment horizontal="center"/>
    </xf>
    <xf numFmtId="0" fontId="14" fillId="31" borderId="12" xfId="0" applyFont="1" applyFill="1" applyBorder="1" applyAlignment="1">
      <alignment horizontal="center"/>
    </xf>
    <xf numFmtId="176" fontId="2" fillId="0" borderId="11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0" fontId="6" fillId="35" borderId="0" xfId="0" applyFont="1" applyFill="1" applyAlignment="1">
      <alignment horizontal="center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 topLeftCell="A43">
      <selection activeCell="C22" sqref="C22"/>
    </sheetView>
  </sheetViews>
  <sheetFormatPr defaultColWidth="8.7109375" defaultRowHeight="12.75"/>
  <cols>
    <col min="1" max="1" width="3.7109375" style="4" bestFit="1" customWidth="1"/>
    <col min="2" max="2" width="45.421875" style="4" customWidth="1"/>
    <col min="3" max="3" width="16.8515625" style="4" customWidth="1"/>
    <col min="4" max="4" width="5.00390625" style="4" customWidth="1"/>
    <col min="5" max="5" width="5.00390625" style="17" customWidth="1"/>
    <col min="6" max="6" width="11.00390625" style="23" customWidth="1"/>
    <col min="7" max="7" width="10.7109375" style="4" customWidth="1"/>
    <col min="8" max="8" width="7.140625" style="4" customWidth="1"/>
    <col min="9" max="9" width="10.7109375" style="4" customWidth="1"/>
    <col min="10" max="10" width="10.57421875" style="4" customWidth="1"/>
    <col min="11" max="11" width="9.57421875" style="58" customWidth="1"/>
    <col min="12" max="12" width="9.421875" style="58" customWidth="1"/>
    <col min="13" max="16384" width="8.7109375" style="4" customWidth="1"/>
  </cols>
  <sheetData>
    <row r="1" spans="9:11" ht="11.25">
      <c r="I1" s="126" t="s">
        <v>72</v>
      </c>
      <c r="J1" s="126"/>
      <c r="K1" s="126"/>
    </row>
    <row r="2" spans="9:11" ht="11.25">
      <c r="I2" s="126"/>
      <c r="J2" s="126"/>
      <c r="K2" s="126"/>
    </row>
    <row r="3" ht="11.25"/>
    <row r="4" ht="27.75" customHeight="1"/>
    <row r="5" spans="2:12" s="24" customFormat="1" ht="11.25">
      <c r="B5" s="25" t="s">
        <v>12</v>
      </c>
      <c r="C5" s="27"/>
      <c r="D5" s="27"/>
      <c r="E5" s="28"/>
      <c r="F5" s="29"/>
      <c r="G5" s="30"/>
      <c r="H5" s="27"/>
      <c r="I5" s="30"/>
      <c r="J5" s="30"/>
      <c r="K5" s="59"/>
      <c r="L5" s="59"/>
    </row>
    <row r="6" spans="1:12" ht="51.75" customHeight="1">
      <c r="A6" s="5" t="s">
        <v>3</v>
      </c>
      <c r="B6" s="6" t="s">
        <v>0</v>
      </c>
      <c r="C6" s="6" t="s">
        <v>10</v>
      </c>
      <c r="D6" s="6" t="s">
        <v>41</v>
      </c>
      <c r="E6" s="6" t="s">
        <v>1</v>
      </c>
      <c r="F6" s="71" t="s">
        <v>38</v>
      </c>
      <c r="G6" s="72" t="s">
        <v>6</v>
      </c>
      <c r="H6" s="6" t="s">
        <v>71</v>
      </c>
      <c r="I6" s="7" t="s">
        <v>4</v>
      </c>
      <c r="J6" s="7" t="s">
        <v>2</v>
      </c>
      <c r="K6" s="60" t="s">
        <v>28</v>
      </c>
      <c r="L6" s="60" t="s">
        <v>9</v>
      </c>
    </row>
    <row r="7" spans="1:12" s="14" customFormat="1" ht="80.25" customHeight="1">
      <c r="A7" s="8">
        <v>1</v>
      </c>
      <c r="B7" s="21" t="s">
        <v>18</v>
      </c>
      <c r="C7" s="9" t="s">
        <v>27</v>
      </c>
      <c r="D7" s="11" t="s">
        <v>11</v>
      </c>
      <c r="E7" s="11">
        <v>100</v>
      </c>
      <c r="F7" s="26"/>
      <c r="G7" s="12">
        <f aca="true" t="shared" si="0" ref="G7:G18">ROUND(F7*(1+H7),2)</f>
        <v>0</v>
      </c>
      <c r="H7" s="13">
        <v>0.08</v>
      </c>
      <c r="I7" s="12">
        <f aca="true" t="shared" si="1" ref="I7:I18">(ROUND(F7*E7,2))</f>
        <v>0</v>
      </c>
      <c r="J7" s="12">
        <f aca="true" t="shared" si="2" ref="J7:J18">ROUND(I7*(1+H7),2)</f>
        <v>0</v>
      </c>
      <c r="K7" s="61"/>
      <c r="L7" s="61"/>
    </row>
    <row r="8" spans="1:12" s="14" customFormat="1" ht="32.25" customHeight="1">
      <c r="A8" s="10">
        <v>2</v>
      </c>
      <c r="B8" s="104" t="s">
        <v>19</v>
      </c>
      <c r="C8" s="15" t="s">
        <v>13</v>
      </c>
      <c r="D8" s="11" t="s">
        <v>11</v>
      </c>
      <c r="E8" s="11">
        <v>8</v>
      </c>
      <c r="F8" s="26"/>
      <c r="G8" s="12">
        <f t="shared" si="0"/>
        <v>0</v>
      </c>
      <c r="H8" s="13">
        <v>0.08</v>
      </c>
      <c r="I8" s="12">
        <f t="shared" si="1"/>
        <v>0</v>
      </c>
      <c r="J8" s="12">
        <f t="shared" si="2"/>
        <v>0</v>
      </c>
      <c r="K8" s="61"/>
      <c r="L8" s="61"/>
    </row>
    <row r="9" spans="1:12" s="14" customFormat="1" ht="32.25" customHeight="1">
      <c r="A9" s="10">
        <v>3</v>
      </c>
      <c r="B9" s="105"/>
      <c r="C9" s="15" t="s">
        <v>15</v>
      </c>
      <c r="D9" s="11" t="s">
        <v>11</v>
      </c>
      <c r="E9" s="11">
        <v>12</v>
      </c>
      <c r="F9" s="26"/>
      <c r="G9" s="12">
        <f t="shared" si="0"/>
        <v>0</v>
      </c>
      <c r="H9" s="13">
        <v>0.08</v>
      </c>
      <c r="I9" s="12">
        <f t="shared" si="1"/>
        <v>0</v>
      </c>
      <c r="J9" s="12">
        <f t="shared" si="2"/>
        <v>0</v>
      </c>
      <c r="K9" s="61"/>
      <c r="L9" s="61"/>
    </row>
    <row r="10" spans="1:12" s="14" customFormat="1" ht="24.75" customHeight="1">
      <c r="A10" s="10">
        <v>4</v>
      </c>
      <c r="B10" s="106"/>
      <c r="C10" s="15" t="s">
        <v>16</v>
      </c>
      <c r="D10" s="11" t="s">
        <v>11</v>
      </c>
      <c r="E10" s="11">
        <v>12</v>
      </c>
      <c r="F10" s="26"/>
      <c r="G10" s="12">
        <f t="shared" si="0"/>
        <v>0</v>
      </c>
      <c r="H10" s="13">
        <v>0.08</v>
      </c>
      <c r="I10" s="12">
        <f t="shared" si="1"/>
        <v>0</v>
      </c>
      <c r="J10" s="12">
        <f t="shared" si="2"/>
        <v>0</v>
      </c>
      <c r="K10" s="61"/>
      <c r="L10" s="61"/>
    </row>
    <row r="11" spans="1:12" s="14" customFormat="1" ht="28.5" customHeight="1">
      <c r="A11" s="8">
        <v>5</v>
      </c>
      <c r="B11" s="107" t="s">
        <v>20</v>
      </c>
      <c r="C11" s="21" t="s">
        <v>13</v>
      </c>
      <c r="D11" s="11" t="s">
        <v>11</v>
      </c>
      <c r="E11" s="11">
        <v>12</v>
      </c>
      <c r="F11" s="26"/>
      <c r="G11" s="12">
        <f t="shared" si="0"/>
        <v>0</v>
      </c>
      <c r="H11" s="13">
        <v>0.08</v>
      </c>
      <c r="I11" s="12">
        <f t="shared" si="1"/>
        <v>0</v>
      </c>
      <c r="J11" s="12">
        <f t="shared" si="2"/>
        <v>0</v>
      </c>
      <c r="K11" s="61"/>
      <c r="L11" s="61"/>
    </row>
    <row r="12" spans="1:12" ht="28.5" customHeight="1">
      <c r="A12" s="10">
        <v>6</v>
      </c>
      <c r="B12" s="107"/>
      <c r="C12" s="21" t="s">
        <v>14</v>
      </c>
      <c r="D12" s="11" t="s">
        <v>11</v>
      </c>
      <c r="E12" s="11">
        <v>12</v>
      </c>
      <c r="F12" s="26"/>
      <c r="G12" s="12">
        <f t="shared" si="0"/>
        <v>0</v>
      </c>
      <c r="H12" s="13">
        <v>0.08</v>
      </c>
      <c r="I12" s="12">
        <f t="shared" si="1"/>
        <v>0</v>
      </c>
      <c r="J12" s="12">
        <f t="shared" si="2"/>
        <v>0</v>
      </c>
      <c r="K12" s="62"/>
      <c r="L12" s="63"/>
    </row>
    <row r="13" spans="1:12" ht="11.25">
      <c r="A13" s="10">
        <v>7</v>
      </c>
      <c r="B13" s="107"/>
      <c r="C13" s="21" t="s">
        <v>16</v>
      </c>
      <c r="D13" s="11" t="s">
        <v>11</v>
      </c>
      <c r="E13" s="11">
        <v>12</v>
      </c>
      <c r="F13" s="26"/>
      <c r="G13" s="12">
        <f t="shared" si="0"/>
        <v>0</v>
      </c>
      <c r="H13" s="13">
        <v>0.08</v>
      </c>
      <c r="I13" s="12">
        <f t="shared" si="1"/>
        <v>0</v>
      </c>
      <c r="J13" s="12">
        <f t="shared" si="2"/>
        <v>0</v>
      </c>
      <c r="K13" s="62"/>
      <c r="L13" s="63"/>
    </row>
    <row r="14" spans="1:12" ht="48" customHeight="1">
      <c r="A14" s="10">
        <v>8</v>
      </c>
      <c r="B14" s="104" t="s">
        <v>21</v>
      </c>
      <c r="C14" s="21" t="s">
        <v>17</v>
      </c>
      <c r="D14" s="11" t="s">
        <v>11</v>
      </c>
      <c r="E14" s="11">
        <v>100</v>
      </c>
      <c r="F14" s="26"/>
      <c r="G14" s="12">
        <f t="shared" si="0"/>
        <v>0</v>
      </c>
      <c r="H14" s="13">
        <v>0.08</v>
      </c>
      <c r="I14" s="12">
        <f t="shared" si="1"/>
        <v>0</v>
      </c>
      <c r="J14" s="12">
        <f t="shared" si="2"/>
        <v>0</v>
      </c>
      <c r="K14" s="62"/>
      <c r="L14" s="63"/>
    </row>
    <row r="15" spans="1:12" ht="48" customHeight="1">
      <c r="A15" s="8">
        <v>9</v>
      </c>
      <c r="B15" s="106"/>
      <c r="C15" s="21" t="s">
        <v>23</v>
      </c>
      <c r="D15" s="11" t="s">
        <v>11</v>
      </c>
      <c r="E15" s="11">
        <v>100</v>
      </c>
      <c r="F15" s="26"/>
      <c r="G15" s="12">
        <f t="shared" si="0"/>
        <v>0</v>
      </c>
      <c r="H15" s="13">
        <v>0.08</v>
      </c>
      <c r="I15" s="12">
        <f t="shared" si="1"/>
        <v>0</v>
      </c>
      <c r="J15" s="12">
        <f t="shared" si="2"/>
        <v>0</v>
      </c>
      <c r="K15" s="62"/>
      <c r="L15" s="63"/>
    </row>
    <row r="16" spans="1:12" ht="42" customHeight="1">
      <c r="A16" s="10">
        <v>10</v>
      </c>
      <c r="B16" s="104" t="s">
        <v>22</v>
      </c>
      <c r="C16" s="21" t="s">
        <v>17</v>
      </c>
      <c r="D16" s="11" t="s">
        <v>11</v>
      </c>
      <c r="E16" s="11">
        <v>120</v>
      </c>
      <c r="F16" s="26"/>
      <c r="G16" s="12">
        <f t="shared" si="0"/>
        <v>0</v>
      </c>
      <c r="H16" s="13">
        <v>0.08</v>
      </c>
      <c r="I16" s="12">
        <f t="shared" si="1"/>
        <v>0</v>
      </c>
      <c r="J16" s="12">
        <f t="shared" si="2"/>
        <v>0</v>
      </c>
      <c r="K16" s="62"/>
      <c r="L16" s="63"/>
    </row>
    <row r="17" spans="1:12" ht="57.75" customHeight="1">
      <c r="A17" s="10">
        <v>11</v>
      </c>
      <c r="B17" s="106"/>
      <c r="C17" s="21" t="s">
        <v>23</v>
      </c>
      <c r="D17" s="11" t="s">
        <v>11</v>
      </c>
      <c r="E17" s="11">
        <v>120</v>
      </c>
      <c r="F17" s="26"/>
      <c r="G17" s="12">
        <f t="shared" si="0"/>
        <v>0</v>
      </c>
      <c r="H17" s="13">
        <v>0.08</v>
      </c>
      <c r="I17" s="12">
        <f t="shared" si="1"/>
        <v>0</v>
      </c>
      <c r="J17" s="12">
        <f t="shared" si="2"/>
        <v>0</v>
      </c>
      <c r="K17" s="62"/>
      <c r="L17" s="63"/>
    </row>
    <row r="18" spans="1:12" ht="213.75">
      <c r="A18" s="10">
        <v>12</v>
      </c>
      <c r="B18" s="21" t="s">
        <v>24</v>
      </c>
      <c r="C18" s="21" t="s">
        <v>26</v>
      </c>
      <c r="D18" s="11" t="s">
        <v>11</v>
      </c>
      <c r="E18" s="11">
        <v>3</v>
      </c>
      <c r="F18" s="26"/>
      <c r="G18" s="12">
        <f t="shared" si="0"/>
        <v>0</v>
      </c>
      <c r="H18" s="13">
        <v>0.08</v>
      </c>
      <c r="I18" s="12">
        <f t="shared" si="1"/>
        <v>0</v>
      </c>
      <c r="J18" s="12">
        <f t="shared" si="2"/>
        <v>0</v>
      </c>
      <c r="K18" s="62"/>
      <c r="L18" s="63"/>
    </row>
    <row r="19" spans="1:12" ht="11.25">
      <c r="A19" s="19"/>
      <c r="B19" s="33"/>
      <c r="C19" s="43"/>
      <c r="D19" s="14"/>
      <c r="E19" s="18"/>
      <c r="F19" s="4"/>
      <c r="G19" s="44"/>
      <c r="H19" s="45" t="s">
        <v>29</v>
      </c>
      <c r="I19" s="46">
        <f>SUM(I7:I18)</f>
        <v>0</v>
      </c>
      <c r="J19" s="46">
        <f>SUM(J7:J18)</f>
        <v>0</v>
      </c>
      <c r="K19" s="64"/>
      <c r="L19" s="65"/>
    </row>
    <row r="20" ht="11.25">
      <c r="B20" s="128" t="s">
        <v>25</v>
      </c>
    </row>
    <row r="21" ht="11.25">
      <c r="J21" s="16" t="s">
        <v>7</v>
      </c>
    </row>
    <row r="22" ht="11.25">
      <c r="J22" s="17" t="s">
        <v>8</v>
      </c>
    </row>
    <row r="23" ht="11.25">
      <c r="J23" s="17"/>
    </row>
    <row r="24" spans="1:12" ht="11.25">
      <c r="A24" s="19"/>
      <c r="B24" s="32" t="s">
        <v>30</v>
      </c>
      <c r="C24" s="33"/>
      <c r="D24" s="19"/>
      <c r="E24" s="34"/>
      <c r="F24" s="20"/>
      <c r="G24" s="14"/>
      <c r="H24" s="14"/>
      <c r="I24" s="14"/>
      <c r="J24" s="14"/>
      <c r="K24" s="65"/>
      <c r="L24" s="65"/>
    </row>
    <row r="25" spans="1:12" ht="45">
      <c r="A25" s="5" t="s">
        <v>3</v>
      </c>
      <c r="B25" s="31" t="s">
        <v>0</v>
      </c>
      <c r="C25" s="31" t="s">
        <v>10</v>
      </c>
      <c r="D25" s="31" t="s">
        <v>41</v>
      </c>
      <c r="E25" s="31" t="s">
        <v>1</v>
      </c>
      <c r="F25" s="69" t="s">
        <v>60</v>
      </c>
      <c r="G25" s="70" t="s">
        <v>6</v>
      </c>
      <c r="H25" s="6" t="s">
        <v>71</v>
      </c>
      <c r="I25" s="35" t="s">
        <v>4</v>
      </c>
      <c r="J25" s="35" t="s">
        <v>2</v>
      </c>
      <c r="K25" s="60" t="s">
        <v>28</v>
      </c>
      <c r="L25" s="60" t="s">
        <v>9</v>
      </c>
    </row>
    <row r="26" spans="1:12" ht="135" customHeight="1">
      <c r="A26" s="36">
        <v>1</v>
      </c>
      <c r="B26" s="49" t="s">
        <v>31</v>
      </c>
      <c r="C26" s="38" t="s">
        <v>32</v>
      </c>
      <c r="D26" s="53" t="s">
        <v>11</v>
      </c>
      <c r="E26" s="50">
        <v>20</v>
      </c>
      <c r="F26" s="51"/>
      <c r="G26" s="12">
        <f>ROUND(F26*(1+H26),2)</f>
        <v>0</v>
      </c>
      <c r="H26" s="42">
        <v>0.08</v>
      </c>
      <c r="I26" s="12">
        <f>ROUND(F26*E26,2)</f>
        <v>0</v>
      </c>
      <c r="J26" s="12">
        <f>ROUND(I26*(1+H26),2)</f>
        <v>0</v>
      </c>
      <c r="K26" s="66"/>
      <c r="L26" s="67"/>
    </row>
    <row r="27" spans="1:12" ht="84.75" customHeight="1">
      <c r="A27" s="36">
        <v>2</v>
      </c>
      <c r="B27" s="37" t="s">
        <v>33</v>
      </c>
      <c r="C27" s="38" t="s">
        <v>26</v>
      </c>
      <c r="D27" s="39" t="s">
        <v>11</v>
      </c>
      <c r="E27" s="40">
        <v>2</v>
      </c>
      <c r="F27" s="41"/>
      <c r="G27" s="12">
        <f>ROUND(F27*(1+H27),2)</f>
        <v>0</v>
      </c>
      <c r="H27" s="42">
        <v>0.08</v>
      </c>
      <c r="I27" s="12">
        <f>ROUND(F27*E27,2)</f>
        <v>0</v>
      </c>
      <c r="J27" s="12">
        <f>ROUND(I27*(1+H27),2)</f>
        <v>0</v>
      </c>
      <c r="K27" s="66"/>
      <c r="L27" s="67"/>
    </row>
    <row r="28" spans="1:12" ht="11.25">
      <c r="A28" s="19"/>
      <c r="B28" s="33"/>
      <c r="C28" s="43"/>
      <c r="D28" s="14"/>
      <c r="E28" s="18"/>
      <c r="F28" s="4"/>
      <c r="G28" s="44"/>
      <c r="H28" s="45" t="s">
        <v>29</v>
      </c>
      <c r="I28" s="46">
        <f>SUM(I26:I27)</f>
        <v>0</v>
      </c>
      <c r="J28" s="46">
        <f>SUM(J26:J27)</f>
        <v>0</v>
      </c>
      <c r="K28" s="64"/>
      <c r="L28" s="65"/>
    </row>
    <row r="29" spans="1:12" ht="11.25">
      <c r="A29" s="19"/>
      <c r="D29" s="14"/>
      <c r="E29" s="47"/>
      <c r="F29" s="19"/>
      <c r="J29" s="108" t="s">
        <v>7</v>
      </c>
      <c r="K29" s="108"/>
      <c r="L29" s="108"/>
    </row>
    <row r="30" spans="1:12" ht="11.25">
      <c r="A30" s="19"/>
      <c r="B30" s="19"/>
      <c r="C30" s="19"/>
      <c r="D30" s="19"/>
      <c r="E30" s="48"/>
      <c r="F30" s="20"/>
      <c r="G30" s="19"/>
      <c r="H30" s="19"/>
      <c r="I30" s="19"/>
      <c r="J30" s="114" t="s">
        <v>8</v>
      </c>
      <c r="K30" s="114"/>
      <c r="L30" s="114"/>
    </row>
    <row r="31" spans="1:12" ht="11.25">
      <c r="A31" s="19"/>
      <c r="B31" s="32" t="s">
        <v>34</v>
      </c>
      <c r="C31" s="33"/>
      <c r="D31" s="19"/>
      <c r="E31" s="34"/>
      <c r="F31" s="20"/>
      <c r="G31" s="14"/>
      <c r="H31" s="14"/>
      <c r="I31" s="14"/>
      <c r="J31" s="14"/>
      <c r="K31" s="65"/>
      <c r="L31" s="65"/>
    </row>
    <row r="32" spans="1:12" ht="45">
      <c r="A32" s="5" t="s">
        <v>3</v>
      </c>
      <c r="B32" s="31" t="s">
        <v>0</v>
      </c>
      <c r="C32" s="31" t="s">
        <v>10</v>
      </c>
      <c r="D32" s="31" t="s">
        <v>41</v>
      </c>
      <c r="E32" s="31" t="s">
        <v>1</v>
      </c>
      <c r="F32" s="69" t="s">
        <v>60</v>
      </c>
      <c r="G32" s="70" t="s">
        <v>6</v>
      </c>
      <c r="H32" s="6" t="s">
        <v>71</v>
      </c>
      <c r="I32" s="35" t="s">
        <v>4</v>
      </c>
      <c r="J32" s="35" t="s">
        <v>2</v>
      </c>
      <c r="K32" s="60" t="s">
        <v>28</v>
      </c>
      <c r="L32" s="60" t="s">
        <v>9</v>
      </c>
    </row>
    <row r="33" spans="1:12" ht="315">
      <c r="A33" s="36">
        <v>1</v>
      </c>
      <c r="B33" s="49" t="s">
        <v>39</v>
      </c>
      <c r="C33" s="38" t="s">
        <v>26</v>
      </c>
      <c r="D33" s="53" t="s">
        <v>11</v>
      </c>
      <c r="E33" s="50">
        <v>20</v>
      </c>
      <c r="F33" s="51"/>
      <c r="G33" s="12">
        <f>ROUND(F33*(1+H33),2)</f>
        <v>0</v>
      </c>
      <c r="H33" s="42">
        <v>0.08</v>
      </c>
      <c r="I33" s="12">
        <f>ROUND(F33*E33,2)</f>
        <v>0</v>
      </c>
      <c r="J33" s="12">
        <f>ROUND(I33*(1+H33),2)</f>
        <v>0</v>
      </c>
      <c r="K33" s="66"/>
      <c r="L33" s="67"/>
    </row>
    <row r="34" spans="1:12" ht="11.25">
      <c r="A34" s="19"/>
      <c r="B34" s="33"/>
      <c r="C34" s="43"/>
      <c r="D34" s="14"/>
      <c r="E34" s="18"/>
      <c r="F34" s="4"/>
      <c r="G34" s="44"/>
      <c r="H34" s="45" t="s">
        <v>29</v>
      </c>
      <c r="I34" s="46">
        <f>SUM(I33)</f>
        <v>0</v>
      </c>
      <c r="J34" s="46">
        <f>SUM(J33)</f>
        <v>0</v>
      </c>
      <c r="K34" s="64"/>
      <c r="L34" s="65"/>
    </row>
    <row r="35" spans="1:12" ht="11.25">
      <c r="A35" s="19"/>
      <c r="D35" s="14"/>
      <c r="E35" s="47"/>
      <c r="F35" s="19"/>
      <c r="J35" s="108" t="s">
        <v>7</v>
      </c>
      <c r="K35" s="108"/>
      <c r="L35" s="108"/>
    </row>
    <row r="36" spans="1:12" ht="11.25">
      <c r="A36" s="19"/>
      <c r="B36" s="19"/>
      <c r="C36" s="19"/>
      <c r="D36" s="19"/>
      <c r="E36" s="48"/>
      <c r="F36" s="20"/>
      <c r="G36" s="19"/>
      <c r="H36" s="19"/>
      <c r="I36" s="19"/>
      <c r="J36" s="114" t="s">
        <v>8</v>
      </c>
      <c r="K36" s="114"/>
      <c r="L36" s="114"/>
    </row>
    <row r="37" spans="1:12" ht="11.25">
      <c r="A37" s="19"/>
      <c r="B37" s="32" t="s">
        <v>35</v>
      </c>
      <c r="C37" s="33"/>
      <c r="D37" s="19"/>
      <c r="E37" s="34"/>
      <c r="F37" s="20"/>
      <c r="G37" s="14"/>
      <c r="H37" s="14"/>
      <c r="I37" s="14"/>
      <c r="J37" s="14"/>
      <c r="K37" s="65"/>
      <c r="L37" s="65"/>
    </row>
    <row r="38" spans="1:12" ht="45">
      <c r="A38" s="5" t="s">
        <v>3</v>
      </c>
      <c r="B38" s="31" t="s">
        <v>0</v>
      </c>
      <c r="C38" s="31" t="s">
        <v>10</v>
      </c>
      <c r="D38" s="31" t="s">
        <v>41</v>
      </c>
      <c r="E38" s="31" t="s">
        <v>1</v>
      </c>
      <c r="F38" s="69" t="s">
        <v>60</v>
      </c>
      <c r="G38" s="70" t="s">
        <v>6</v>
      </c>
      <c r="H38" s="6" t="s">
        <v>71</v>
      </c>
      <c r="I38" s="35" t="s">
        <v>4</v>
      </c>
      <c r="J38" s="35" t="s">
        <v>2</v>
      </c>
      <c r="K38" s="60" t="s">
        <v>28</v>
      </c>
      <c r="L38" s="60" t="s">
        <v>9</v>
      </c>
    </row>
    <row r="39" spans="1:12" ht="29.25" customHeight="1">
      <c r="A39" s="36">
        <v>1</v>
      </c>
      <c r="B39" s="109" t="s">
        <v>43</v>
      </c>
      <c r="C39" s="21" t="s">
        <v>40</v>
      </c>
      <c r="D39" s="53" t="s">
        <v>11</v>
      </c>
      <c r="E39" s="50">
        <v>30</v>
      </c>
      <c r="F39" s="51"/>
      <c r="G39" s="12">
        <f>ROUND(F39*(1+H39),2)</f>
        <v>0</v>
      </c>
      <c r="H39" s="42">
        <v>0.08</v>
      </c>
      <c r="I39" s="12">
        <f>ROUND(F39*E39,2)</f>
        <v>0</v>
      </c>
      <c r="J39" s="12">
        <f>ROUND(I39*(1+H39),2)</f>
        <v>0</v>
      </c>
      <c r="K39" s="66"/>
      <c r="L39" s="67"/>
    </row>
    <row r="40" spans="1:12" ht="26.25" customHeight="1">
      <c r="A40" s="36">
        <v>2</v>
      </c>
      <c r="B40" s="110"/>
      <c r="C40" s="21" t="s">
        <v>42</v>
      </c>
      <c r="D40" s="39" t="s">
        <v>11</v>
      </c>
      <c r="E40" s="40">
        <v>10</v>
      </c>
      <c r="F40" s="41"/>
      <c r="G40" s="12">
        <f>ROUND(F40*(1+H40),2)</f>
        <v>0</v>
      </c>
      <c r="H40" s="42">
        <v>0.08</v>
      </c>
      <c r="I40" s="12">
        <f>ROUND(F40*E40,2)</f>
        <v>0</v>
      </c>
      <c r="J40" s="12">
        <f>ROUND(I40*(1+H40),2)</f>
        <v>0</v>
      </c>
      <c r="K40" s="66"/>
      <c r="L40" s="67"/>
    </row>
    <row r="41" spans="1:12" ht="67.5">
      <c r="A41" s="36">
        <v>3</v>
      </c>
      <c r="B41" s="55" t="s">
        <v>44</v>
      </c>
      <c r="C41" s="21" t="s">
        <v>40</v>
      </c>
      <c r="D41" s="53" t="s">
        <v>11</v>
      </c>
      <c r="E41" s="50">
        <v>10</v>
      </c>
      <c r="F41" s="51"/>
      <c r="G41" s="12">
        <f>ROUND(F41*(1+H41),2)</f>
        <v>0</v>
      </c>
      <c r="H41" s="42">
        <v>0.08</v>
      </c>
      <c r="I41" s="12">
        <f>ROUND(F41*E41,2)</f>
        <v>0</v>
      </c>
      <c r="J41" s="12">
        <f>ROUND(I41*(1+H41),2)</f>
        <v>0</v>
      </c>
      <c r="K41" s="66"/>
      <c r="L41" s="67"/>
    </row>
    <row r="42" spans="1:12" ht="11.25">
      <c r="A42" s="19"/>
      <c r="B42" s="33"/>
      <c r="C42" s="43"/>
      <c r="D42" s="14"/>
      <c r="E42" s="18"/>
      <c r="F42" s="4"/>
      <c r="G42" s="44"/>
      <c r="H42" s="45" t="s">
        <v>29</v>
      </c>
      <c r="I42" s="46">
        <f>SUM(I39:I41)</f>
        <v>0</v>
      </c>
      <c r="J42" s="46">
        <f>SUM(J39:J41)</f>
        <v>0</v>
      </c>
      <c r="K42" s="64"/>
      <c r="L42" s="65"/>
    </row>
    <row r="43" spans="1:12" ht="11.25">
      <c r="A43" s="19"/>
      <c r="D43" s="14"/>
      <c r="E43" s="47"/>
      <c r="F43" s="19"/>
      <c r="I43" s="22"/>
      <c r="J43" s="108" t="s">
        <v>7</v>
      </c>
      <c r="K43" s="108"/>
      <c r="L43" s="108"/>
    </row>
    <row r="44" spans="1:12" ht="11.25">
      <c r="A44" s="19"/>
      <c r="B44" s="19"/>
      <c r="C44" s="19"/>
      <c r="D44" s="19"/>
      <c r="E44" s="48"/>
      <c r="F44" s="20"/>
      <c r="G44" s="19"/>
      <c r="H44" s="19"/>
      <c r="I44" s="19"/>
      <c r="J44" s="114" t="s">
        <v>8</v>
      </c>
      <c r="K44" s="114"/>
      <c r="L44" s="114"/>
    </row>
    <row r="45" spans="1:12" ht="11.25">
      <c r="A45" s="19"/>
      <c r="B45" s="32" t="s">
        <v>37</v>
      </c>
      <c r="C45" s="33"/>
      <c r="D45" s="19"/>
      <c r="E45" s="34"/>
      <c r="F45" s="20"/>
      <c r="G45" s="14"/>
      <c r="H45" s="14"/>
      <c r="I45" s="14"/>
      <c r="J45" s="14"/>
      <c r="K45" s="65"/>
      <c r="L45" s="65"/>
    </row>
    <row r="46" spans="1:12" ht="39" customHeight="1">
      <c r="A46" s="5" t="s">
        <v>3</v>
      </c>
      <c r="B46" s="31" t="s">
        <v>0</v>
      </c>
      <c r="C46" s="31" t="s">
        <v>10</v>
      </c>
      <c r="D46" s="31" t="s">
        <v>41</v>
      </c>
      <c r="E46" s="31" t="s">
        <v>1</v>
      </c>
      <c r="F46" s="69" t="s">
        <v>60</v>
      </c>
      <c r="G46" s="70" t="s">
        <v>6</v>
      </c>
      <c r="H46" s="31" t="s">
        <v>59</v>
      </c>
      <c r="I46" s="35" t="s">
        <v>4</v>
      </c>
      <c r="J46" s="35" t="s">
        <v>2</v>
      </c>
      <c r="K46" s="60" t="s">
        <v>28</v>
      </c>
      <c r="L46" s="60" t="s">
        <v>9</v>
      </c>
    </row>
    <row r="47" spans="1:12" ht="60" customHeight="1">
      <c r="A47" s="36">
        <v>1</v>
      </c>
      <c r="B47" s="49" t="s">
        <v>54</v>
      </c>
      <c r="C47" s="38" t="s">
        <v>36</v>
      </c>
      <c r="D47" s="53" t="s">
        <v>11</v>
      </c>
      <c r="E47" s="50">
        <v>60</v>
      </c>
      <c r="F47" s="51"/>
      <c r="G47" s="12">
        <f>ROUND(F47*(1+H47),2)</f>
        <v>0</v>
      </c>
      <c r="H47" s="42">
        <v>0.08</v>
      </c>
      <c r="I47" s="12">
        <f>ROUND(F47*E47,2)</f>
        <v>0</v>
      </c>
      <c r="J47" s="12">
        <f>ROUND(I47*(1+H47),2)</f>
        <v>0</v>
      </c>
      <c r="K47" s="66"/>
      <c r="L47" s="67"/>
    </row>
    <row r="48" spans="1:12" ht="52.5" customHeight="1">
      <c r="A48" s="10">
        <v>2</v>
      </c>
      <c r="B48" s="49" t="s">
        <v>55</v>
      </c>
      <c r="C48" s="38" t="s">
        <v>26</v>
      </c>
      <c r="D48" s="53" t="s">
        <v>11</v>
      </c>
      <c r="E48" s="50">
        <v>100</v>
      </c>
      <c r="F48" s="51"/>
      <c r="G48" s="12">
        <f>ROUND(F48*(1+H48),2)</f>
        <v>0</v>
      </c>
      <c r="H48" s="42">
        <v>0.08</v>
      </c>
      <c r="I48" s="12">
        <f>ROUND(F48*E48,2)</f>
        <v>0</v>
      </c>
      <c r="J48" s="12">
        <f>ROUND(I48*(1+H48),2)</f>
        <v>0</v>
      </c>
      <c r="K48" s="66"/>
      <c r="L48" s="67"/>
    </row>
    <row r="49" spans="1:12" ht="11.25">
      <c r="A49" s="19"/>
      <c r="B49" s="33"/>
      <c r="C49" s="43"/>
      <c r="D49" s="14"/>
      <c r="E49" s="18"/>
      <c r="F49" s="4"/>
      <c r="G49" s="44"/>
      <c r="H49" s="45" t="s">
        <v>29</v>
      </c>
      <c r="I49" s="46">
        <f>SUM(I47:I48)</f>
        <v>0</v>
      </c>
      <c r="J49" s="46">
        <f>SUM(J47:J48)</f>
        <v>0</v>
      </c>
      <c r="K49" s="64"/>
      <c r="L49" s="65"/>
    </row>
    <row r="50" spans="1:12" ht="11.25">
      <c r="A50" s="19"/>
      <c r="D50" s="14"/>
      <c r="E50" s="47"/>
      <c r="F50" s="19"/>
      <c r="J50" s="108" t="s">
        <v>7</v>
      </c>
      <c r="K50" s="108"/>
      <c r="L50" s="108"/>
    </row>
    <row r="51" spans="1:12" ht="11.25">
      <c r="A51" s="19"/>
      <c r="B51" s="19"/>
      <c r="C51" s="19"/>
      <c r="D51" s="19"/>
      <c r="E51" s="48"/>
      <c r="F51" s="20"/>
      <c r="G51" s="19"/>
      <c r="H51" s="19"/>
      <c r="I51" s="19"/>
      <c r="J51" s="114" t="s">
        <v>8</v>
      </c>
      <c r="K51" s="114"/>
      <c r="L51" s="114"/>
    </row>
    <row r="52" spans="1:12" ht="11.25">
      <c r="A52" s="19"/>
      <c r="B52" s="32" t="s">
        <v>45</v>
      </c>
      <c r="C52" s="33"/>
      <c r="D52" s="19"/>
      <c r="E52" s="34"/>
      <c r="F52" s="20"/>
      <c r="G52" s="14"/>
      <c r="H52" s="14"/>
      <c r="I52" s="14"/>
      <c r="J52" s="14"/>
      <c r="K52" s="65"/>
      <c r="L52" s="65"/>
    </row>
    <row r="53" spans="1:12" s="58" customFormat="1" ht="45">
      <c r="A53" s="5" t="s">
        <v>3</v>
      </c>
      <c r="B53" s="31" t="s">
        <v>0</v>
      </c>
      <c r="C53" s="31" t="s">
        <v>10</v>
      </c>
      <c r="D53" s="31" t="s">
        <v>41</v>
      </c>
      <c r="E53" s="31" t="s">
        <v>1</v>
      </c>
      <c r="F53" s="69" t="s">
        <v>60</v>
      </c>
      <c r="G53" s="70" t="s">
        <v>6</v>
      </c>
      <c r="H53" s="6" t="s">
        <v>71</v>
      </c>
      <c r="I53" s="35" t="s">
        <v>4</v>
      </c>
      <c r="J53" s="35" t="s">
        <v>2</v>
      </c>
      <c r="K53" s="60" t="s">
        <v>28</v>
      </c>
      <c r="L53" s="60" t="s">
        <v>9</v>
      </c>
    </row>
    <row r="54" spans="1:12" ht="33.75">
      <c r="A54" s="36">
        <v>1</v>
      </c>
      <c r="B54" s="111" t="s">
        <v>53</v>
      </c>
      <c r="C54" s="38" t="s">
        <v>50</v>
      </c>
      <c r="D54" s="53" t="s">
        <v>49</v>
      </c>
      <c r="E54" s="50">
        <v>100</v>
      </c>
      <c r="F54" s="51"/>
      <c r="G54" s="12">
        <f>ROUND(F54*(1+H54),2)</f>
        <v>0</v>
      </c>
      <c r="H54" s="42">
        <v>0.08</v>
      </c>
      <c r="I54" s="12">
        <f>ROUND(F54*E54,2)</f>
        <v>0</v>
      </c>
      <c r="J54" s="12">
        <f>ROUND(I54*(1+H54),2)</f>
        <v>0</v>
      </c>
      <c r="K54" s="66"/>
      <c r="L54" s="67"/>
    </row>
    <row r="55" spans="1:12" ht="33.75">
      <c r="A55" s="36">
        <v>2</v>
      </c>
      <c r="B55" s="112"/>
      <c r="C55" s="38" t="s">
        <v>51</v>
      </c>
      <c r="D55" s="53" t="s">
        <v>49</v>
      </c>
      <c r="E55" s="50">
        <v>100</v>
      </c>
      <c r="F55" s="51"/>
      <c r="G55" s="12">
        <f>ROUND(F55*(1+H55),2)</f>
        <v>0</v>
      </c>
      <c r="H55" s="42">
        <v>0.08</v>
      </c>
      <c r="I55" s="12">
        <f>ROUND(F55*E55,2)</f>
        <v>0</v>
      </c>
      <c r="J55" s="12">
        <f>ROUND(I55*(1+H55),2)</f>
        <v>0</v>
      </c>
      <c r="K55" s="66"/>
      <c r="L55" s="67"/>
    </row>
    <row r="56" spans="1:12" ht="33.75">
      <c r="A56" s="36">
        <v>3</v>
      </c>
      <c r="B56" s="113"/>
      <c r="C56" s="38" t="s">
        <v>52</v>
      </c>
      <c r="D56" s="53" t="s">
        <v>49</v>
      </c>
      <c r="E56" s="50">
        <v>100</v>
      </c>
      <c r="F56" s="51"/>
      <c r="G56" s="12">
        <f>ROUND(F56*(1+H56),2)</f>
        <v>0</v>
      </c>
      <c r="H56" s="42">
        <v>0.08</v>
      </c>
      <c r="I56" s="12">
        <f>ROUND(F56*E56,2)</f>
        <v>0</v>
      </c>
      <c r="J56" s="12">
        <f>ROUND(I56*(1+H56),2)</f>
        <v>0</v>
      </c>
      <c r="K56" s="66"/>
      <c r="L56" s="67"/>
    </row>
    <row r="57" spans="1:12" ht="22.5" customHeight="1">
      <c r="A57" s="19"/>
      <c r="B57" s="127" t="s">
        <v>66</v>
      </c>
      <c r="C57" s="127"/>
      <c r="D57" s="127"/>
      <c r="E57" s="127"/>
      <c r="F57" s="4"/>
      <c r="G57" s="44"/>
      <c r="H57" s="45" t="s">
        <v>29</v>
      </c>
      <c r="I57" s="46">
        <f>SUM(I54:I56)</f>
        <v>0</v>
      </c>
      <c r="J57" s="46">
        <f>SUM(J54:J56)</f>
        <v>0</v>
      </c>
      <c r="K57" s="64"/>
      <c r="L57" s="65"/>
    </row>
    <row r="58" spans="1:12" ht="11.25">
      <c r="A58" s="19"/>
      <c r="D58" s="14"/>
      <c r="E58" s="47"/>
      <c r="F58" s="19"/>
      <c r="J58" s="108" t="s">
        <v>7</v>
      </c>
      <c r="K58" s="108"/>
      <c r="L58" s="108"/>
    </row>
    <row r="59" spans="1:12" ht="11.25">
      <c r="A59" s="19"/>
      <c r="B59" s="19"/>
      <c r="C59" s="19"/>
      <c r="D59" s="19"/>
      <c r="E59" s="48"/>
      <c r="F59" s="20"/>
      <c r="G59" s="19"/>
      <c r="H59" s="19"/>
      <c r="I59" s="19"/>
      <c r="J59" s="114" t="s">
        <v>8</v>
      </c>
      <c r="K59" s="114"/>
      <c r="L59" s="114"/>
    </row>
    <row r="60" spans="1:12" ht="11.25">
      <c r="A60" s="19"/>
      <c r="B60" s="19"/>
      <c r="C60" s="19"/>
      <c r="D60" s="19"/>
      <c r="E60" s="48"/>
      <c r="F60" s="20"/>
      <c r="G60" s="19"/>
      <c r="H60" s="19"/>
      <c r="I60" s="19"/>
      <c r="J60" s="17"/>
      <c r="K60" s="17"/>
      <c r="L60" s="17"/>
    </row>
    <row r="61" spans="1:12" ht="11.25">
      <c r="A61" s="19"/>
      <c r="B61" s="19"/>
      <c r="C61" s="19"/>
      <c r="D61" s="19"/>
      <c r="E61" s="48"/>
      <c r="F61" s="20"/>
      <c r="G61" s="19"/>
      <c r="H61" s="19"/>
      <c r="I61" s="19"/>
      <c r="J61" s="17"/>
      <c r="K61" s="17"/>
      <c r="L61" s="17"/>
    </row>
    <row r="62" spans="1:12" ht="11.25">
      <c r="A62" s="19"/>
      <c r="B62" s="19"/>
      <c r="C62" s="19"/>
      <c r="D62" s="19"/>
      <c r="E62" s="48"/>
      <c r="F62" s="20"/>
      <c r="G62" s="19"/>
      <c r="H62" s="19"/>
      <c r="I62" s="19"/>
      <c r="J62" s="17"/>
      <c r="K62" s="17"/>
      <c r="L62" s="17"/>
    </row>
    <row r="63" spans="1:12" ht="11.25">
      <c r="A63" s="19"/>
      <c r="B63" s="19"/>
      <c r="C63" s="19"/>
      <c r="D63" s="19"/>
      <c r="E63" s="48"/>
      <c r="F63" s="20"/>
      <c r="G63" s="19"/>
      <c r="H63" s="19"/>
      <c r="I63" s="19"/>
      <c r="J63" s="17"/>
      <c r="K63" s="17"/>
      <c r="L63" s="17"/>
    </row>
    <row r="64" spans="1:12" ht="11.25">
      <c r="A64" s="19"/>
      <c r="B64" s="19"/>
      <c r="C64" s="19"/>
      <c r="D64" s="19"/>
      <c r="E64" s="48"/>
      <c r="F64" s="20"/>
      <c r="G64" s="19"/>
      <c r="H64" s="19"/>
      <c r="I64" s="19"/>
      <c r="J64" s="17"/>
      <c r="K64" s="17"/>
      <c r="L64" s="17"/>
    </row>
    <row r="65" spans="1:12" ht="11.25">
      <c r="A65" s="19"/>
      <c r="B65" s="19"/>
      <c r="C65" s="19"/>
      <c r="D65" s="19"/>
      <c r="E65" s="48"/>
      <c r="F65" s="20"/>
      <c r="G65" s="19"/>
      <c r="H65" s="19"/>
      <c r="I65" s="19"/>
      <c r="J65" s="17"/>
      <c r="K65" s="17"/>
      <c r="L65" s="17"/>
    </row>
    <row r="66" spans="1:12" ht="11.25">
      <c r="A66" s="19"/>
      <c r="B66" s="19"/>
      <c r="C66" s="19"/>
      <c r="D66" s="19"/>
      <c r="E66" s="48"/>
      <c r="F66" s="20"/>
      <c r="G66" s="19"/>
      <c r="H66" s="19"/>
      <c r="I66" s="19"/>
      <c r="J66" s="17"/>
      <c r="K66" s="17"/>
      <c r="L66" s="17"/>
    </row>
    <row r="67" spans="1:12" ht="11.25">
      <c r="A67" s="19"/>
      <c r="B67" s="32" t="s">
        <v>46</v>
      </c>
      <c r="C67" s="33"/>
      <c r="D67" s="19"/>
      <c r="E67" s="34"/>
      <c r="F67" s="20"/>
      <c r="G67" s="14"/>
      <c r="H67" s="14"/>
      <c r="I67" s="14"/>
      <c r="J67" s="14"/>
      <c r="K67" s="65"/>
      <c r="L67" s="65"/>
    </row>
    <row r="68" spans="1:12" ht="45">
      <c r="A68" s="5" t="s">
        <v>3</v>
      </c>
      <c r="B68" s="31" t="s">
        <v>0</v>
      </c>
      <c r="C68" s="31" t="s">
        <v>10</v>
      </c>
      <c r="D68" s="31" t="s">
        <v>41</v>
      </c>
      <c r="E68" s="31" t="s">
        <v>1</v>
      </c>
      <c r="F68" s="69" t="s">
        <v>60</v>
      </c>
      <c r="G68" s="70" t="s">
        <v>6</v>
      </c>
      <c r="H68" s="6" t="s">
        <v>71</v>
      </c>
      <c r="I68" s="35" t="s">
        <v>4</v>
      </c>
      <c r="J68" s="35" t="s">
        <v>2</v>
      </c>
      <c r="K68" s="60" t="s">
        <v>28</v>
      </c>
      <c r="L68" s="60" t="s">
        <v>9</v>
      </c>
    </row>
    <row r="69" spans="1:12" ht="38.25" customHeight="1">
      <c r="A69" s="36">
        <v>1</v>
      </c>
      <c r="B69" s="49" t="s">
        <v>62</v>
      </c>
      <c r="C69" s="38" t="s">
        <v>58</v>
      </c>
      <c r="D69" s="53" t="s">
        <v>56</v>
      </c>
      <c r="E69" s="50">
        <v>80</v>
      </c>
      <c r="F69" s="51"/>
      <c r="G69" s="12">
        <f>ROUND(F69*(1+H69),2)</f>
        <v>0</v>
      </c>
      <c r="H69" s="42">
        <v>0.08</v>
      </c>
      <c r="I69" s="12">
        <f>ROUND(F69*E69,2)</f>
        <v>0</v>
      </c>
      <c r="J69" s="12">
        <f>ROUND(I69*(1+H69),2)</f>
        <v>0</v>
      </c>
      <c r="K69" s="66"/>
      <c r="L69" s="67"/>
    </row>
    <row r="70" spans="1:12" ht="41.25" customHeight="1">
      <c r="A70" s="36">
        <v>2</v>
      </c>
      <c r="B70" s="49" t="s">
        <v>63</v>
      </c>
      <c r="C70" s="38" t="s">
        <v>61</v>
      </c>
      <c r="D70" s="53" t="s">
        <v>57</v>
      </c>
      <c r="E70" s="50">
        <v>130</v>
      </c>
      <c r="F70" s="51"/>
      <c r="G70" s="12">
        <f>ROUND(F70*(1+H70),2)</f>
        <v>0</v>
      </c>
      <c r="H70" s="42">
        <v>0.08</v>
      </c>
      <c r="I70" s="12">
        <f>ROUND(F70*E70,2)</f>
        <v>0</v>
      </c>
      <c r="J70" s="12">
        <f>ROUND(I70*(1+H70),2)</f>
        <v>0</v>
      </c>
      <c r="K70" s="66"/>
      <c r="L70" s="67"/>
    </row>
    <row r="71" spans="1:12" ht="11.25">
      <c r="A71" s="19"/>
      <c r="B71" s="33"/>
      <c r="C71" s="43"/>
      <c r="D71" s="14"/>
      <c r="E71" s="18"/>
      <c r="F71" s="4"/>
      <c r="G71" s="44"/>
      <c r="H71" s="45" t="s">
        <v>29</v>
      </c>
      <c r="I71" s="46">
        <f>SUM(I69:I70)</f>
        <v>0</v>
      </c>
      <c r="J71" s="46">
        <f>SUM(J69:J70)</f>
        <v>0</v>
      </c>
      <c r="K71" s="64"/>
      <c r="L71" s="65"/>
    </row>
    <row r="72" spans="1:12" ht="11.25">
      <c r="A72" s="19"/>
      <c r="D72" s="14"/>
      <c r="E72" s="47"/>
      <c r="F72" s="19"/>
      <c r="J72" s="108" t="s">
        <v>7</v>
      </c>
      <c r="K72" s="108"/>
      <c r="L72" s="108"/>
    </row>
    <row r="73" spans="1:12" ht="11.25">
      <c r="A73" s="19"/>
      <c r="B73" s="19"/>
      <c r="C73" s="19"/>
      <c r="D73" s="19"/>
      <c r="E73" s="48"/>
      <c r="F73" s="20"/>
      <c r="G73" s="19"/>
      <c r="H73" s="19"/>
      <c r="I73" s="19"/>
      <c r="J73" s="114" t="s">
        <v>8</v>
      </c>
      <c r="K73" s="114"/>
      <c r="L73" s="114"/>
    </row>
    <row r="74" spans="1:12" ht="11.25">
      <c r="A74" s="19"/>
      <c r="B74" s="32" t="s">
        <v>47</v>
      </c>
      <c r="C74" s="33"/>
      <c r="D74" s="19"/>
      <c r="E74" s="34"/>
      <c r="F74" s="20"/>
      <c r="G74" s="14"/>
      <c r="H74" s="14"/>
      <c r="I74" s="14"/>
      <c r="J74" s="14"/>
      <c r="K74" s="65"/>
      <c r="L74" s="65"/>
    </row>
    <row r="75" spans="1:12" ht="45">
      <c r="A75" s="5" t="s">
        <v>3</v>
      </c>
      <c r="B75" s="31" t="s">
        <v>0</v>
      </c>
      <c r="C75" s="31" t="s">
        <v>10</v>
      </c>
      <c r="D75" s="31" t="s">
        <v>41</v>
      </c>
      <c r="E75" s="31" t="s">
        <v>1</v>
      </c>
      <c r="F75" s="69" t="s">
        <v>65</v>
      </c>
      <c r="G75" s="70" t="s">
        <v>6</v>
      </c>
      <c r="H75" s="6" t="s">
        <v>71</v>
      </c>
      <c r="I75" s="35" t="s">
        <v>4</v>
      </c>
      <c r="J75" s="35" t="s">
        <v>2</v>
      </c>
      <c r="K75" s="60" t="s">
        <v>28</v>
      </c>
      <c r="L75" s="60" t="s">
        <v>9</v>
      </c>
    </row>
    <row r="76" spans="1:12" ht="11.25">
      <c r="A76" s="36">
        <v>1</v>
      </c>
      <c r="B76" s="73" t="s">
        <v>64</v>
      </c>
      <c r="C76" s="21" t="s">
        <v>26</v>
      </c>
      <c r="D76" s="53" t="s">
        <v>11</v>
      </c>
      <c r="E76" s="50">
        <v>30</v>
      </c>
      <c r="F76" s="51"/>
      <c r="G76" s="12">
        <f>ROUND(F76*(1+H76),2)</f>
        <v>0</v>
      </c>
      <c r="H76" s="42">
        <v>0.08</v>
      </c>
      <c r="I76" s="12">
        <f>ROUND(F76*E76,2)</f>
        <v>0</v>
      </c>
      <c r="J76" s="12">
        <f>ROUND(I76*(1+H76),2)</f>
        <v>0</v>
      </c>
      <c r="K76" s="66"/>
      <c r="L76" s="67"/>
    </row>
    <row r="77" spans="1:12" ht="11.25">
      <c r="A77" s="19"/>
      <c r="B77" s="33"/>
      <c r="C77" s="43"/>
      <c r="D77" s="14"/>
      <c r="E77" s="18"/>
      <c r="F77" s="4"/>
      <c r="G77" s="44"/>
      <c r="H77" s="45" t="s">
        <v>29</v>
      </c>
      <c r="I77" s="46">
        <f>I76</f>
        <v>0</v>
      </c>
      <c r="J77" s="46">
        <f>J76</f>
        <v>0</v>
      </c>
      <c r="K77" s="64"/>
      <c r="L77" s="65"/>
    </row>
    <row r="78" spans="1:12" ht="11.25">
      <c r="A78" s="19"/>
      <c r="D78" s="14"/>
      <c r="E78" s="47"/>
      <c r="F78" s="19"/>
      <c r="J78" s="108" t="s">
        <v>7</v>
      </c>
      <c r="K78" s="108"/>
      <c r="L78" s="108"/>
    </row>
    <row r="79" spans="1:12" ht="11.25">
      <c r="A79" s="19"/>
      <c r="B79" s="19"/>
      <c r="C79" s="19"/>
      <c r="D79" s="19"/>
      <c r="E79" s="48"/>
      <c r="F79" s="20"/>
      <c r="G79" s="19"/>
      <c r="H79" s="19"/>
      <c r="I79" s="19"/>
      <c r="J79" s="114" t="s">
        <v>8</v>
      </c>
      <c r="K79" s="114"/>
      <c r="L79" s="114"/>
    </row>
    <row r="80" spans="1:12" s="94" customFormat="1" ht="11.25">
      <c r="A80" s="89"/>
      <c r="B80" s="90"/>
      <c r="C80" s="91"/>
      <c r="D80" s="92"/>
      <c r="E80" s="93"/>
      <c r="G80" s="95"/>
      <c r="H80" s="98"/>
      <c r="I80" s="99"/>
      <c r="J80" s="99"/>
      <c r="K80" s="96"/>
      <c r="L80" s="97"/>
    </row>
    <row r="81" spans="2:15" s="94" customFormat="1" ht="11.25">
      <c r="B81" s="100" t="s">
        <v>67</v>
      </c>
      <c r="C81" s="101" t="s">
        <v>68</v>
      </c>
      <c r="D81" s="120" t="s">
        <v>69</v>
      </c>
      <c r="E81" s="121"/>
      <c r="F81" s="122"/>
      <c r="K81" s="102"/>
      <c r="L81" s="102"/>
      <c r="M81" s="103"/>
      <c r="N81" s="92"/>
      <c r="O81" s="92"/>
    </row>
    <row r="82" spans="1:15" ht="11.25">
      <c r="A82" s="79"/>
      <c r="B82" s="77" t="s">
        <v>70</v>
      </c>
      <c r="C82" s="86"/>
      <c r="D82" s="123">
        <f>C82*1.08</f>
        <v>0</v>
      </c>
      <c r="E82" s="124"/>
      <c r="F82" s="125"/>
      <c r="G82" s="79"/>
      <c r="H82" s="79"/>
      <c r="I82" s="79"/>
      <c r="M82" s="81"/>
      <c r="N82" s="80"/>
      <c r="O82" s="80"/>
    </row>
    <row r="83" spans="1:12" ht="11.25">
      <c r="A83" s="19"/>
      <c r="B83" s="56" t="s">
        <v>30</v>
      </c>
      <c r="C83" s="87"/>
      <c r="D83" s="123">
        <f aca="true" t="shared" si="3" ref="D83:D88">C83*1.08</f>
        <v>0</v>
      </c>
      <c r="E83" s="124"/>
      <c r="F83" s="125"/>
      <c r="G83" s="19"/>
      <c r="H83" s="19"/>
      <c r="I83" s="19"/>
      <c r="J83" s="17"/>
      <c r="K83" s="82"/>
      <c r="L83" s="82"/>
    </row>
    <row r="84" spans="1:12" ht="11.25">
      <c r="A84" s="19"/>
      <c r="B84" s="56" t="s">
        <v>34</v>
      </c>
      <c r="C84" s="88"/>
      <c r="D84" s="115">
        <f t="shared" si="3"/>
        <v>0</v>
      </c>
      <c r="E84" s="116"/>
      <c r="F84" s="116"/>
      <c r="G84" s="19"/>
      <c r="H84" s="19"/>
      <c r="I84" s="19"/>
      <c r="J84" s="17"/>
      <c r="K84" s="82"/>
      <c r="L84" s="82"/>
    </row>
    <row r="85" spans="1:12" ht="11.25">
      <c r="A85" s="19"/>
      <c r="B85" s="56" t="s">
        <v>35</v>
      </c>
      <c r="C85" s="88"/>
      <c r="D85" s="115">
        <f t="shared" si="3"/>
        <v>0</v>
      </c>
      <c r="E85" s="116"/>
      <c r="F85" s="116"/>
      <c r="G85" s="19"/>
      <c r="H85" s="19"/>
      <c r="I85" s="19"/>
      <c r="J85" s="17"/>
      <c r="K85" s="82"/>
      <c r="L85" s="82"/>
    </row>
    <row r="86" spans="1:12" ht="11.25">
      <c r="A86" s="74"/>
      <c r="B86" s="56" t="s">
        <v>37</v>
      </c>
      <c r="C86" s="88"/>
      <c r="D86" s="115">
        <f t="shared" si="3"/>
        <v>0</v>
      </c>
      <c r="E86" s="116"/>
      <c r="F86" s="116"/>
      <c r="G86" s="74"/>
      <c r="H86" s="75"/>
      <c r="I86" s="83"/>
      <c r="J86" s="76"/>
      <c r="K86" s="65"/>
      <c r="L86" s="65"/>
    </row>
    <row r="87" spans="1:12" ht="11.25">
      <c r="A87" s="74"/>
      <c r="B87" s="56" t="s">
        <v>45</v>
      </c>
      <c r="C87" s="88"/>
      <c r="D87" s="115">
        <f t="shared" si="3"/>
        <v>0</v>
      </c>
      <c r="E87" s="116"/>
      <c r="F87" s="116"/>
      <c r="G87" s="78"/>
      <c r="H87" s="74"/>
      <c r="I87" s="84"/>
      <c r="J87" s="76"/>
      <c r="K87" s="65"/>
      <c r="L87" s="65"/>
    </row>
    <row r="88" spans="2:10" ht="11.25">
      <c r="B88" s="56" t="s">
        <v>46</v>
      </c>
      <c r="C88" s="88"/>
      <c r="D88" s="115">
        <f t="shared" si="3"/>
        <v>0</v>
      </c>
      <c r="E88" s="116"/>
      <c r="F88" s="116"/>
      <c r="I88" s="23"/>
      <c r="J88" s="17"/>
    </row>
    <row r="89" spans="2:10" ht="11.25">
      <c r="B89" s="56" t="s">
        <v>47</v>
      </c>
      <c r="C89" s="88"/>
      <c r="D89" s="115">
        <f>C89*1.08</f>
        <v>0</v>
      </c>
      <c r="E89" s="116"/>
      <c r="F89" s="116"/>
      <c r="I89" s="23"/>
      <c r="J89" s="17"/>
    </row>
    <row r="90" spans="2:12" s="52" customFormat="1" ht="11.25">
      <c r="B90" s="54" t="s">
        <v>48</v>
      </c>
      <c r="C90" s="57"/>
      <c r="D90" s="117">
        <f>SUM(D82:F89)</f>
        <v>0</v>
      </c>
      <c r="E90" s="118"/>
      <c r="F90" s="119"/>
      <c r="I90" s="85"/>
      <c r="K90" s="68"/>
      <c r="L90" s="68"/>
    </row>
    <row r="91" spans="9:10" ht="11.25">
      <c r="I91" s="23"/>
      <c r="J91" s="17"/>
    </row>
  </sheetData>
  <sheetProtection/>
  <mergeCells count="32">
    <mergeCell ref="D86:F86"/>
    <mergeCell ref="D87:F87"/>
    <mergeCell ref="D88:F88"/>
    <mergeCell ref="D89:F89"/>
    <mergeCell ref="D90:F90"/>
    <mergeCell ref="D84:F84"/>
    <mergeCell ref="D85:F85"/>
    <mergeCell ref="D83:F83"/>
    <mergeCell ref="D82:F82"/>
    <mergeCell ref="J72:L72"/>
    <mergeCell ref="J73:L73"/>
    <mergeCell ref="J78:L78"/>
    <mergeCell ref="J79:L79"/>
    <mergeCell ref="D81:F81"/>
    <mergeCell ref="J50:L50"/>
    <mergeCell ref="J51:L51"/>
    <mergeCell ref="B54:B56"/>
    <mergeCell ref="B57:E57"/>
    <mergeCell ref="J58:L58"/>
    <mergeCell ref="J59:L59"/>
    <mergeCell ref="J30:L30"/>
    <mergeCell ref="J35:L35"/>
    <mergeCell ref="J36:L36"/>
    <mergeCell ref="B39:B40"/>
    <mergeCell ref="J43:L43"/>
    <mergeCell ref="J44:L44"/>
    <mergeCell ref="I1:K2"/>
    <mergeCell ref="B8:B10"/>
    <mergeCell ref="B11:B13"/>
    <mergeCell ref="B14:B15"/>
    <mergeCell ref="B16:B17"/>
    <mergeCell ref="J29:L29"/>
  </mergeCells>
  <dataValidations count="1">
    <dataValidation type="list" allowBlank="1" showInputMessage="1" showErrorMessage="1" sqref="H7:H18">
      <formula1>stawkaVAT</formula1>
    </dataValidation>
  </dataValidations>
  <printOptions/>
  <pageMargins left="0.15748031496062992" right="0.15748031496062992" top="0.1968503937007874" bottom="0.1968503937007874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8.7109375" defaultRowHeight="12.75"/>
  <cols>
    <col min="1" max="1" width="10.421875" style="0" customWidth="1"/>
  </cols>
  <sheetData>
    <row r="2" ht="39" customHeight="1">
      <c r="A2" s="2" t="s">
        <v>5</v>
      </c>
    </row>
    <row r="3" ht="12.75">
      <c r="A3" s="1"/>
    </row>
    <row r="4" ht="12.75">
      <c r="A4" s="3">
        <v>0</v>
      </c>
    </row>
    <row r="5" ht="12.75">
      <c r="A5" s="3">
        <v>0.03</v>
      </c>
    </row>
    <row r="6" ht="12.75">
      <c r="A6" s="3">
        <v>0.08</v>
      </c>
    </row>
    <row r="7" ht="12.75">
      <c r="A7" s="3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Nyrek-Koczkodaj Anna</cp:lastModifiedBy>
  <cp:lastPrinted>2017-11-30T09:16:52Z</cp:lastPrinted>
  <dcterms:created xsi:type="dcterms:W3CDTF">2007-10-11T07:13:52Z</dcterms:created>
  <dcterms:modified xsi:type="dcterms:W3CDTF">2017-12-19T08:47:38Z</dcterms:modified>
  <cp:category/>
  <cp:version/>
  <cp:contentType/>
  <cp:contentStatus/>
</cp:coreProperties>
</file>